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675" windowWidth="10020" windowHeight="9240" activeTab="0"/>
  </bookViews>
  <sheets>
    <sheet name="пгз" sheetId="1" r:id="rId1"/>
  </sheets>
  <definedNames>
    <definedName name="_GoBack" localSheetId="0">'пгз'!#REF!</definedName>
    <definedName name="_Hlk189387421" localSheetId="0">'пгз'!#REF!</definedName>
    <definedName name="_Hlk189888964" localSheetId="0">'пгз'!#REF!</definedName>
    <definedName name="_Hlk190141261" localSheetId="0">'пгз'!#REF!</definedName>
    <definedName name="_Hlk190227365" localSheetId="0">'пгз'!#REF!</definedName>
    <definedName name="_xlnm.Print_Area" localSheetId="0">'пгз'!$A$1:$J$46</definedName>
  </definedNames>
  <calcPr fullCalcOnLoad="1" refMode="R1C1"/>
</workbook>
</file>

<file path=xl/sharedStrings.xml><?xml version="1.0" encoding="utf-8"?>
<sst xmlns="http://schemas.openxmlformats.org/spreadsheetml/2006/main" count="297" uniqueCount="105">
  <si>
    <t xml:space="preserve">Наименование закупаемых товаров, работ и услуг </t>
  </si>
  <si>
    <t>Способ закупок</t>
  </si>
  <si>
    <t>Ед. измерения</t>
  </si>
  <si>
    <t>Место поставки товара, выполнения работ, оказания услуг</t>
  </si>
  <si>
    <t>Размер авансового платежа, %</t>
  </si>
  <si>
    <t>Количество объём</t>
  </si>
  <si>
    <t xml:space="preserve"> </t>
  </si>
  <si>
    <t>Сумма, планируемая для закупки
(без учета НДС), 
тенге</t>
  </si>
  <si>
    <t>Срок поставки товаров, выполнения работ, оказания услуг</t>
  </si>
  <si>
    <t>0-100%</t>
  </si>
  <si>
    <t xml:space="preserve">Изменения в план  закупок товаров, работ и услуг на 2014 год   АО "Национальные информационные технологии"                                                                          </t>
  </si>
  <si>
    <t>х</t>
  </si>
  <si>
    <t>в течение года</t>
  </si>
  <si>
    <t>г. Астана</t>
  </si>
  <si>
    <t xml:space="preserve">                                         Председатель Правления                                                                                                                               Р. Енсебаев</t>
  </si>
  <si>
    <t>ОТ</t>
  </si>
  <si>
    <t>п/п</t>
  </si>
  <si>
    <t xml:space="preserve">                      к приказу АО «Национальные информационные технологии» </t>
  </si>
  <si>
    <t xml:space="preserve">                     Приложение № 1</t>
  </si>
  <si>
    <t>41/47</t>
  </si>
  <si>
    <t>Внедрение решения по обеспечению двухфакторной аутентификации</t>
  </si>
  <si>
    <t>3 квартал 2014 года</t>
  </si>
  <si>
    <t>ДИБ</t>
  </si>
  <si>
    <t>41/4</t>
  </si>
  <si>
    <t>Работы по СКС</t>
  </si>
  <si>
    <t>2 квартал 2014 года</t>
  </si>
  <si>
    <t>ЭКС</t>
  </si>
  <si>
    <t>4 квартал 2014 года</t>
  </si>
  <si>
    <t>41/91</t>
  </si>
  <si>
    <t>ОИ</t>
  </si>
  <si>
    <t>Реклама, продвижение ЕНИС</t>
  </si>
  <si>
    <t>ЦП</t>
  </si>
  <si>
    <t>по Обществу в целом</t>
  </si>
  <si>
    <t>49/2</t>
  </si>
  <si>
    <t>Листовки ( Е-сапа)</t>
  </si>
  <si>
    <t>Календарь настенный А2 (Е-сапа)</t>
  </si>
  <si>
    <t>Календарь настенный А3 ( Е- сапа)</t>
  </si>
  <si>
    <t xml:space="preserve">Календарь настольный   (Е- сапа) </t>
  </si>
  <si>
    <t>Пакет  (Е- сапа)</t>
  </si>
  <si>
    <t xml:space="preserve">Пакет (Е- сапа) </t>
  </si>
  <si>
    <t xml:space="preserve">Папка (Е- сапа) </t>
  </si>
  <si>
    <t>Презентация (1 дизайн: Е- сапа) по 100</t>
  </si>
  <si>
    <t>Лифлет</t>
  </si>
  <si>
    <t>Шт.</t>
  </si>
  <si>
    <t>ЕНИС</t>
  </si>
  <si>
    <t>Календарь настенный А2 2015 год (ЕНИС)</t>
  </si>
  <si>
    <t>Календарь настенный А3 2015 год (ЕНИС)</t>
  </si>
  <si>
    <t>Календарь настольный  2015 год (ЕНИС)</t>
  </si>
  <si>
    <t xml:space="preserve">Пакет ЕНИС </t>
  </si>
  <si>
    <t>Пакет ЕНИС</t>
  </si>
  <si>
    <t>Папка ЕНИС</t>
  </si>
  <si>
    <t>49/3</t>
  </si>
  <si>
    <t>49/4</t>
  </si>
  <si>
    <t>49/5</t>
  </si>
  <si>
    <t>49/6</t>
  </si>
  <si>
    <t>49/7</t>
  </si>
  <si>
    <t>49/8</t>
  </si>
  <si>
    <t>49/9</t>
  </si>
  <si>
    <t>49/10</t>
  </si>
  <si>
    <t>49/11</t>
  </si>
  <si>
    <t>49/12</t>
  </si>
  <si>
    <t>49/13</t>
  </si>
  <si>
    <t>49/14</t>
  </si>
  <si>
    <t>49/15</t>
  </si>
  <si>
    <t>49/16</t>
  </si>
  <si>
    <t>49/17</t>
  </si>
  <si>
    <t>Листовки</t>
  </si>
  <si>
    <t>Плакаты</t>
  </si>
  <si>
    <t>Карточки</t>
  </si>
  <si>
    <t>50/1</t>
  </si>
  <si>
    <t xml:space="preserve">Буклеты, брошюры </t>
  </si>
  <si>
    <t>1 квартал 2014 года</t>
  </si>
  <si>
    <t>50/3</t>
  </si>
  <si>
    <t xml:space="preserve">Сувенирная продукция </t>
  </si>
  <si>
    <t>50/5</t>
  </si>
  <si>
    <t>50/6</t>
  </si>
  <si>
    <t>50/7</t>
  </si>
  <si>
    <t>ЕИС</t>
  </si>
  <si>
    <t>42/2</t>
  </si>
  <si>
    <t xml:space="preserve">Надзорный аудит действующей системы менеджмента качества на соответствие требованиям стандарта ISO 9001:2008 в Европейской системе качества </t>
  </si>
  <si>
    <t>СУС</t>
  </si>
  <si>
    <t>42/4</t>
  </si>
  <si>
    <t>Предварительный (диагностический) аудит СУИБ на соответствие требованиям ИСО 27001</t>
  </si>
  <si>
    <t>51/1</t>
  </si>
  <si>
    <t>Расходные материалы по лимиту АУП</t>
  </si>
  <si>
    <t>51/8</t>
  </si>
  <si>
    <t>Литература (Управленческий учет)</t>
  </si>
  <si>
    <t>1/1</t>
  </si>
  <si>
    <t>Программное обеспечение системы контроля управления доступом</t>
  </si>
  <si>
    <t>шт.</t>
  </si>
  <si>
    <t>ДИБ - 1</t>
  </si>
  <si>
    <t>2/16</t>
  </si>
  <si>
    <t>Сервер</t>
  </si>
  <si>
    <t>ДИБ-1</t>
  </si>
  <si>
    <t xml:space="preserve">2x CPU Intel Xeon E5-2609, 2,4 GHz,  </t>
  </si>
  <si>
    <t>Услуги по ремонту кондиционеров СЦ</t>
  </si>
  <si>
    <t>41/26</t>
  </si>
  <si>
    <t>Услуги по проектированию и монтажу системы орошения сухих градирен Серверного центра</t>
  </si>
  <si>
    <t>СРВ</t>
  </si>
  <si>
    <t xml:space="preserve">Расширение возможностей системы контроля управления доступом: возможность работы с базами данных. </t>
  </si>
  <si>
    <t>Краткая характеристика (описание) товаров, работ и услуг</t>
  </si>
  <si>
    <t xml:space="preserve">                      от «07» октября2014 г. №506-п</t>
  </si>
  <si>
    <t>Участие в выставках, семинарах, конференциях, форумах, совещаниях</t>
  </si>
  <si>
    <t>46/1</t>
  </si>
  <si>
    <t>Нанесение логотипа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</si>
</sst>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* #,##0_);_(* \(#,##0\);_(* &quot;-&quot;??_);_(@_)"/>
    <numFmt numFmtId="181" formatCode="#,##0.0"/>
    <numFmt numFmtId="182" formatCode="[$-FC19]d\ mmmm\ yyyy\ &quot;г.&quot;"/>
    <numFmt numFmtId="183" formatCode="_-* #,##0_р_._-;\-* #,##0_р_._-;_-* &quot;-&quot;??_р_._-;_-@_-"/>
    <numFmt numFmtId="184" formatCode="#,##0.000"/>
    <numFmt numFmtId="185" formatCode="#,##0.0000"/>
    <numFmt numFmtId="186" formatCode="#,##0.00000"/>
    <numFmt numFmtId="187" formatCode="#,##0.0_);\(#,##0.0\)"/>
    <numFmt numFmtId="188" formatCode="&quot;$&quot;#,##0.0_);[Red]\(&quot;$&quot;#,##0.0\)"/>
    <numFmt numFmtId="189" formatCode="#\ ##0_.\ &quot;zі&quot;\ 00\ &quot;gr&quot;;\(#\ ##0.00\z\і\)"/>
    <numFmt numFmtId="190" formatCode="#\ ##0&quot;zі&quot;00&quot;gr&quot;;\(#\ ##0.00\z\і\)"/>
    <numFmt numFmtId="191" formatCode="_-&quot;$&quot;* #,##0.00_-;\-&quot;$&quot;* #,##0.00_-;_-&quot;$&quot;* &quot;-&quot;??_-;_-@_-"/>
    <numFmt numFmtId="192" formatCode="0.0%;\(0.0%\)"/>
    <numFmt numFmtId="193" formatCode="\60\4\7\:"/>
    <numFmt numFmtId="194" formatCode="&quot;$&quot;#,##0_);[Red]\(&quot;$&quot;#,##0\)"/>
    <numFmt numFmtId="195" formatCode="&quot;$&quot;#,\);\(&quot;$&quot;#,##0\)"/>
    <numFmt numFmtId="196" formatCode="[$-409]d\-mmm\-yy;@"/>
    <numFmt numFmtId="197" formatCode="[$-409]d\-mmm;@"/>
    <numFmt numFmtId="198" formatCode="_(#,##0;\(#,##0\);\-;&quot;  &quot;@"/>
    <numFmt numFmtId="199" formatCode="#,##0.00&quot; $&quot;;[Red]\-#,##0.00&quot; $&quot;"/>
    <numFmt numFmtId="200" formatCode="_(* #,##0,_);_(* \(#,##0,\);_(* &quot;-&quot;_);_(@_)"/>
    <numFmt numFmtId="201" formatCode="0%_);\(0%\)"/>
    <numFmt numFmtId="202" formatCode="_-* #,##0\ _$_-;\-* #,##0\ _$_-;_-* &quot;-&quot;\ _$_-;_-@_-"/>
    <numFmt numFmtId="203" formatCode="&quot;$&quot;#,\);\(&quot;$&quot;#,\)"/>
    <numFmt numFmtId="204" formatCode="\+0.0;\-0.0"/>
    <numFmt numFmtId="205" formatCode="\+0.0%;\-0.0%"/>
    <numFmt numFmtId="206" formatCode="&quot;$&quot;#,##0"/>
    <numFmt numFmtId="207" formatCode="#\ ##0&quot;zі&quot;_.00&quot;gr&quot;;\(#\ ##0.00\z\і\)"/>
    <numFmt numFmtId="208" formatCode="#\ ##0&quot;zі&quot;.00&quot;gr&quot;;\(#\ ##0&quot;zі&quot;.00&quot;gr&quot;\)"/>
    <numFmt numFmtId="209" formatCode="General_)"/>
    <numFmt numFmtId="210" formatCode="#,##0.00_р_.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yr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color indexed="8"/>
      <name val="Arial"/>
      <family val="2"/>
    </font>
    <font>
      <sz val="10"/>
      <name val="Pragmatica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name val="Courier"/>
      <family val="1"/>
    </font>
    <font>
      <sz val="12"/>
      <name val="Tms Rmn"/>
      <family val="0"/>
    </font>
    <font>
      <sz val="10"/>
      <color indexed="6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Helv"/>
      <family val="0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4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4" fontId="15" fillId="0" borderId="0">
      <alignment/>
      <protection locked="0"/>
    </xf>
    <xf numFmtId="44" fontId="15" fillId="0" borderId="0">
      <alignment/>
      <protection locked="0"/>
    </xf>
    <xf numFmtId="44" fontId="15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0" fontId="15" fillId="0" borderId="1">
      <alignment/>
      <protection locked="0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7" fillId="0" borderId="0" applyFill="0" applyBorder="0" applyAlignment="0">
      <protection/>
    </xf>
    <xf numFmtId="187" fontId="4" fillId="0" borderId="0" applyFill="0" applyBorder="0" applyAlignment="0">
      <protection/>
    </xf>
    <xf numFmtId="188" fontId="8" fillId="0" borderId="0" applyFill="0" applyBorder="0" applyAlignment="0">
      <protection/>
    </xf>
    <xf numFmtId="189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8" fillId="0" borderId="0" applyFont="0" applyFill="0" applyBorder="0" applyAlignment="0" applyProtection="0"/>
    <xf numFmtId="191" fontId="4" fillId="0" borderId="0" applyFont="0" applyFill="0" applyBorder="0" applyAlignment="0" applyProtection="0"/>
    <xf numFmtId="193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187" fontId="4" fillId="0" borderId="0" applyFont="0" applyFill="0" applyBorder="0" applyAlignment="0" applyProtection="0"/>
    <xf numFmtId="195" fontId="21" fillId="0" borderId="0" applyFont="0" applyFill="0" applyBorder="0" applyAlignment="0" applyProtection="0"/>
    <xf numFmtId="196" fontId="8" fillId="20" borderId="0" applyFont="0" applyFill="0" applyBorder="0" applyAlignment="0" applyProtection="0"/>
    <xf numFmtId="14" fontId="17" fillId="0" borderId="0" applyFill="0" applyBorder="0" applyAlignment="0">
      <protection/>
    </xf>
    <xf numFmtId="197" fontId="8" fillId="20" borderId="0" applyFont="0" applyFill="0" applyBorder="0" applyAlignment="0" applyProtection="0"/>
    <xf numFmtId="38" fontId="20" fillId="0" borderId="2">
      <alignment vertical="center"/>
      <protection/>
    </xf>
    <xf numFmtId="0" fontId="22" fillId="0" borderId="0" applyNumberFormat="0" applyFill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0" fontId="23" fillId="21" borderId="3" applyNumberFormat="0" applyFill="0" applyBorder="0" applyAlignment="0" applyProtection="0"/>
    <xf numFmtId="38" fontId="13" fillId="22" borderId="0" applyNumberFormat="0" applyBorder="0" applyAlignment="0" applyProtection="0"/>
    <xf numFmtId="0" fontId="24" fillId="0" borderId="4" applyNumberFormat="0" applyAlignment="0" applyProtection="0"/>
    <xf numFmtId="0" fontId="24" fillId="0" borderId="5">
      <alignment horizontal="left" vertical="center"/>
      <protection/>
    </xf>
    <xf numFmtId="14" fontId="10" fillId="23" borderId="6">
      <alignment horizontal="center" vertical="center" wrapText="1"/>
      <protection/>
    </xf>
    <xf numFmtId="0" fontId="25" fillId="0" borderId="0" applyNumberFormat="0" applyFill="0" applyBorder="0" applyAlignment="0" applyProtection="0"/>
    <xf numFmtId="198" fontId="8" fillId="24" borderId="3" applyNumberFormat="0" applyFont="0" applyAlignment="0">
      <protection locked="0"/>
    </xf>
    <xf numFmtId="10" fontId="13" fillId="25" borderId="3" applyNumberFormat="0" applyBorder="0" applyAlignment="0" applyProtection="0"/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199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200" fontId="8" fillId="20" borderId="0">
      <alignment/>
      <protection/>
    </xf>
    <xf numFmtId="0" fontId="27" fillId="20" borderId="0">
      <alignment/>
      <protection/>
    </xf>
    <xf numFmtId="201" fontId="8" fillId="0" borderId="0" applyFont="0" applyFill="0" applyBorder="0" applyAlignment="0" applyProtection="0"/>
    <xf numFmtId="190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0" fontId="8" fillId="0" borderId="0" applyFont="0" applyFill="0" applyBorder="0" applyAlignment="0" applyProtection="0"/>
    <xf numFmtId="203" fontId="21" fillId="0" borderId="0" applyFont="0" applyFill="0" applyBorder="0" applyAlignment="0" applyProtection="0"/>
    <xf numFmtId="204" fontId="4" fillId="0" borderId="0">
      <alignment/>
      <protection/>
    </xf>
    <xf numFmtId="205" fontId="4" fillId="0" borderId="0">
      <alignment/>
      <protection/>
    </xf>
    <xf numFmtId="191" fontId="4" fillId="0" borderId="0" applyFill="0" applyBorder="0" applyAlignment="0">
      <protection/>
    </xf>
    <xf numFmtId="187" fontId="4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187" fontId="4" fillId="0" borderId="0" applyFill="0" applyBorder="0" applyAlignment="0">
      <protection/>
    </xf>
    <xf numFmtId="0" fontId="26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206" fontId="28" fillId="0" borderId="3">
      <alignment horizontal="left" vertical="center"/>
      <protection locked="0"/>
    </xf>
    <xf numFmtId="49" fontId="17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0" fontId="11" fillId="0" borderId="0" applyFill="0" applyBorder="0" applyProtection="0">
      <alignment horizontal="left" vertical="top"/>
    </xf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209" fontId="0" fillId="0" borderId="7">
      <alignment/>
      <protection locked="0"/>
    </xf>
    <xf numFmtId="0" fontId="48" fillId="32" borderId="8" applyNumberFormat="0" applyAlignment="0" applyProtection="0"/>
    <xf numFmtId="0" fontId="49" fillId="33" borderId="9" applyNumberFormat="0" applyAlignment="0" applyProtection="0"/>
    <xf numFmtId="0" fontId="50" fillId="33" borderId="8" applyNumberFormat="0" applyAlignment="0" applyProtection="0"/>
    <xf numFmtId="0" fontId="1" fillId="0" borderId="0" applyNumberFormat="0" applyFill="0" applyBorder="0" applyAlignment="0" applyProtection="0"/>
    <xf numFmtId="0" fontId="9" fillId="22" borderId="10">
      <alignment/>
      <protection/>
    </xf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209" fontId="12" fillId="23" borderId="7">
      <alignment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8" fillId="0" borderId="3">
      <alignment horizontal="right"/>
      <protection/>
    </xf>
    <xf numFmtId="0" fontId="54" fillId="0" borderId="14" applyNumberFormat="0" applyFill="0" applyAlignment="0" applyProtection="0"/>
    <xf numFmtId="0" fontId="8" fillId="0" borderId="0">
      <alignment/>
      <protection/>
    </xf>
    <xf numFmtId="0" fontId="55" fillId="34" borderId="15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4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2" fillId="38" borderId="0" applyNumberFormat="0" applyBorder="0" applyAlignment="0" applyProtection="0"/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" fontId="8" fillId="0" borderId="3">
      <alignment/>
      <protection/>
    </xf>
    <xf numFmtId="44" fontId="15" fillId="0" borderId="0">
      <alignment/>
      <protection locked="0"/>
    </xf>
  </cellStyleXfs>
  <cellXfs count="36">
    <xf numFmtId="0" fontId="0" fillId="0" borderId="0" xfId="0" applyAlignment="1">
      <alignment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3" xfId="324" applyNumberFormat="1" applyFont="1" applyFill="1" applyBorder="1" applyAlignment="1">
      <alignment horizontal="center" vertical="center" wrapText="1"/>
      <protection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27" fillId="0" borderId="3" xfId="0" applyNumberFormat="1" applyFont="1" applyFill="1" applyBorder="1" applyAlignment="1">
      <alignment horizontal="left" vertical="center" wrapText="1" shrinkToFit="1"/>
    </xf>
    <xf numFmtId="3" fontId="5" fillId="39" borderId="3" xfId="0" applyNumberFormat="1" applyFont="1" applyFill="1" applyBorder="1" applyAlignment="1">
      <alignment horizontal="center" vertical="center"/>
    </xf>
    <xf numFmtId="0" fontId="6" fillId="0" borderId="3" xfId="309" applyFont="1" applyFill="1" applyBorder="1" applyAlignment="1">
      <alignment horizontal="left" vertical="center" wrapText="1" shrinkToFit="1"/>
      <protection/>
    </xf>
    <xf numFmtId="49" fontId="5" fillId="0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309" applyFont="1" applyFill="1" applyBorder="1" applyAlignment="1">
      <alignment horizontal="center" vertical="center" wrapText="1"/>
      <protection/>
    </xf>
    <xf numFmtId="3" fontId="5" fillId="0" borderId="3" xfId="309" applyNumberFormat="1" applyFont="1" applyFill="1" applyBorder="1" applyAlignment="1">
      <alignment horizontal="center" vertical="center" wrapText="1"/>
      <protection/>
    </xf>
    <xf numFmtId="0" fontId="5" fillId="0" borderId="3" xfId="309" applyFont="1" applyFill="1" applyBorder="1" applyAlignment="1">
      <alignment horizontal="left" vertical="center" wrapText="1" shrinkToFit="1"/>
      <protection/>
    </xf>
    <xf numFmtId="0" fontId="5" fillId="0" borderId="3" xfId="0" applyFont="1" applyFill="1" applyBorder="1" applyAlignment="1">
      <alignment horizontal="center" vertical="center"/>
    </xf>
    <xf numFmtId="0" fontId="5" fillId="40" borderId="3" xfId="0" applyNumberFormat="1" applyFont="1" applyFill="1" applyBorder="1" applyAlignment="1">
      <alignment horizontal="center" vertical="center"/>
    </xf>
    <xf numFmtId="0" fontId="5" fillId="0" borderId="3" xfId="316" applyFont="1" applyFill="1" applyBorder="1" applyAlignment="1">
      <alignment horizontal="left" vertical="center" wrapText="1"/>
      <protection/>
    </xf>
    <xf numFmtId="0" fontId="5" fillId="0" borderId="3" xfId="0" applyNumberFormat="1" applyFont="1" applyFill="1" applyBorder="1" applyAlignment="1">
      <alignment horizontal="left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6" fillId="0" borderId="0" xfId="0" applyNumberFormat="1" applyFont="1" applyFill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Border="1" applyAlignment="1">
      <alignment horizontal="center"/>
    </xf>
    <xf numFmtId="0" fontId="6" fillId="0" borderId="3" xfId="316" applyFont="1" applyFill="1" applyBorder="1" applyAlignment="1">
      <alignment horizontal="left" vertical="center" wrapText="1" shrinkToFit="1"/>
      <protection/>
    </xf>
  </cellXfs>
  <cellStyles count="470">
    <cellStyle name="Normal" xfId="0"/>
    <cellStyle name="&#13;&#10;JournalTemplate=C:\COMFO\CTALK\JOURSTD.TPL&#13;&#10;LbStateAddress=3 3 0 251 1 89 2 311&#13;&#10;LbStateJou" xfId="15"/>
    <cellStyle name="_PRICE_1C" xfId="16"/>
    <cellStyle name="_ОТЧЕТ для ДКФ    06 04 05  (6)" xfId="17"/>
    <cellStyle name="_План развития ПТС на 2005-2010 (связи станционной части)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’ћѓћ‚›‰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Calc Currency (0)" xfId="43"/>
    <cellStyle name="Calc Currency (2)" xfId="44"/>
    <cellStyle name="Calc Percent (0)" xfId="45"/>
    <cellStyle name="Calc Percent (1)" xfId="46"/>
    <cellStyle name="Calc Percent (2)" xfId="47"/>
    <cellStyle name="Calc Units (0)" xfId="48"/>
    <cellStyle name="Calc Units (1)" xfId="49"/>
    <cellStyle name="Calc Units (2)" xfId="50"/>
    <cellStyle name="Comma [0]_#6 Temps &amp; Contractors" xfId="51"/>
    <cellStyle name="Comma [00]" xfId="52"/>
    <cellStyle name="Comma_#6 Temps &amp; Contractors" xfId="53"/>
    <cellStyle name="Currency [0]" xfId="54"/>
    <cellStyle name="Currency [00]" xfId="55"/>
    <cellStyle name="Currency_#6 Temps &amp; Contractors" xfId="56"/>
    <cellStyle name="Date" xfId="57"/>
    <cellStyle name="Date Short" xfId="58"/>
    <cellStyle name="Date without year" xfId="59"/>
    <cellStyle name="DELTA" xfId="60"/>
    <cellStyle name="E&amp;Y House" xfId="61"/>
    <cellStyle name="Enter Currency (0)" xfId="62"/>
    <cellStyle name="Enter Currency (2)" xfId="63"/>
    <cellStyle name="Enter Units (0)" xfId="64"/>
    <cellStyle name="Enter Units (1)" xfId="65"/>
    <cellStyle name="Enter Units (2)" xfId="66"/>
    <cellStyle name="From" xfId="67"/>
    <cellStyle name="Grey" xfId="68"/>
    <cellStyle name="Header1" xfId="69"/>
    <cellStyle name="Header2" xfId="70"/>
    <cellStyle name="Heading" xfId="71"/>
    <cellStyle name="Hyperlink_RESULTS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Normal - Style1" xfId="80"/>
    <cellStyle name="Normal - Style1 10" xfId="81"/>
    <cellStyle name="Normal - Style1 11" xfId="82"/>
    <cellStyle name="Normal - Style1 12" xfId="83"/>
    <cellStyle name="Normal - Style1 13" xfId="84"/>
    <cellStyle name="Normal - Style1 14" xfId="85"/>
    <cellStyle name="Normal - Style1 15" xfId="86"/>
    <cellStyle name="Normal - Style1 16" xfId="87"/>
    <cellStyle name="Normal - Style1 17" xfId="88"/>
    <cellStyle name="Normal - Style1 18" xfId="89"/>
    <cellStyle name="Normal - Style1 19" xfId="90"/>
    <cellStyle name="Normal - Style1 2" xfId="91"/>
    <cellStyle name="Normal - Style1 20" xfId="92"/>
    <cellStyle name="Normal - Style1 21" xfId="93"/>
    <cellStyle name="Normal - Style1 22" xfId="94"/>
    <cellStyle name="Normal - Style1 23" xfId="95"/>
    <cellStyle name="Normal - Style1 24" xfId="96"/>
    <cellStyle name="Normal - Style1 25" xfId="97"/>
    <cellStyle name="Normal - Style1 26" xfId="98"/>
    <cellStyle name="Normal - Style1 27" xfId="99"/>
    <cellStyle name="Normal - Style1 28" xfId="100"/>
    <cellStyle name="Normal - Style1 29" xfId="101"/>
    <cellStyle name="Normal - Style1 3" xfId="102"/>
    <cellStyle name="Normal - Style1 30" xfId="103"/>
    <cellStyle name="Normal - Style1 31" xfId="104"/>
    <cellStyle name="Normal - Style1 32" xfId="105"/>
    <cellStyle name="Normal - Style1 33" xfId="106"/>
    <cellStyle name="Normal - Style1 34" xfId="107"/>
    <cellStyle name="Normal - Style1 35" xfId="108"/>
    <cellStyle name="Normal - Style1 36" xfId="109"/>
    <cellStyle name="Normal - Style1 37" xfId="110"/>
    <cellStyle name="Normal - Style1 38" xfId="111"/>
    <cellStyle name="Normal - Style1 39" xfId="112"/>
    <cellStyle name="Normal - Style1 4" xfId="113"/>
    <cellStyle name="Normal - Style1 40" xfId="114"/>
    <cellStyle name="Normal - Style1 41" xfId="115"/>
    <cellStyle name="Normal - Style1 42" xfId="116"/>
    <cellStyle name="Normal - Style1 43" xfId="117"/>
    <cellStyle name="Normal - Style1 44" xfId="118"/>
    <cellStyle name="Normal - Style1 5" xfId="119"/>
    <cellStyle name="Normal - Style1 6" xfId="120"/>
    <cellStyle name="Normal - Style1 7" xfId="121"/>
    <cellStyle name="Normal - Style1 8" xfId="122"/>
    <cellStyle name="Normal - Style1 9" xfId="123"/>
    <cellStyle name="Normal_# 41-Market &amp;Trends" xfId="124"/>
    <cellStyle name="Normal1" xfId="125"/>
    <cellStyle name="normбlnм_laroux" xfId="126"/>
    <cellStyle name="numbers" xfId="127"/>
    <cellStyle name="paint" xfId="128"/>
    <cellStyle name="Percent (0)" xfId="129"/>
    <cellStyle name="Percent [0]" xfId="130"/>
    <cellStyle name="Percent [00]" xfId="131"/>
    <cellStyle name="Percent [2]" xfId="132"/>
    <cellStyle name="Percent_#6 Temps &amp; Contractors" xfId="133"/>
    <cellStyle name="piw#" xfId="134"/>
    <cellStyle name="piw%" xfId="135"/>
    <cellStyle name="PrePop Currency (0)" xfId="136"/>
    <cellStyle name="PrePop Currency (2)" xfId="137"/>
    <cellStyle name="PrePop Units (0)" xfId="138"/>
    <cellStyle name="PrePop Units (1)" xfId="139"/>
    <cellStyle name="PrePop Units (2)" xfId="140"/>
    <cellStyle name="Price_Body" xfId="141"/>
    <cellStyle name="Rubles" xfId="142"/>
    <cellStyle name="stand_bord" xfId="143"/>
    <cellStyle name="Text Indent A" xfId="144"/>
    <cellStyle name="Text Indent B" xfId="145"/>
    <cellStyle name="Text Indent C" xfId="146"/>
    <cellStyle name="Tickmark" xfId="147"/>
    <cellStyle name="Акцент1" xfId="148"/>
    <cellStyle name="Акцент2" xfId="149"/>
    <cellStyle name="Акцент3" xfId="150"/>
    <cellStyle name="Акцент4" xfId="151"/>
    <cellStyle name="Акцент5" xfId="152"/>
    <cellStyle name="Акцент6" xfId="153"/>
    <cellStyle name="Беззащитный" xfId="154"/>
    <cellStyle name="Ввод " xfId="155"/>
    <cellStyle name="Вывод" xfId="156"/>
    <cellStyle name="Вычисление" xfId="157"/>
    <cellStyle name="Hyperlink" xfId="158"/>
    <cellStyle name="Группа" xfId="159"/>
    <cellStyle name="Данные ячейки - PerformancePoint" xfId="160"/>
    <cellStyle name="Данные ячейки - PerformancePoint 10" xfId="161"/>
    <cellStyle name="Данные ячейки - PerformancePoint 11" xfId="162"/>
    <cellStyle name="Данные ячейки - PerformancePoint 11 2" xfId="163"/>
    <cellStyle name="Данные ячейки - PerformancePoint 11 3" xfId="164"/>
    <cellStyle name="Данные ячейки - PerformancePoint 12" xfId="165"/>
    <cellStyle name="Данные ячейки - PerformancePoint 12 2" xfId="166"/>
    <cellStyle name="Данные ячейки - PerformancePoint 12 3" xfId="167"/>
    <cellStyle name="Данные ячейки - PerformancePoint 13" xfId="168"/>
    <cellStyle name="Данные ячейки - PerformancePoint 13 2" xfId="169"/>
    <cellStyle name="Данные ячейки - PerformancePoint 13 3" xfId="170"/>
    <cellStyle name="Данные ячейки - PerformancePoint 14" xfId="171"/>
    <cellStyle name="Данные ячейки - PerformancePoint 14 2" xfId="172"/>
    <cellStyle name="Данные ячейки - PerformancePoint 14 3" xfId="173"/>
    <cellStyle name="Данные ячейки - PerformancePoint 15" xfId="174"/>
    <cellStyle name="Данные ячейки - PerformancePoint 15 2" xfId="175"/>
    <cellStyle name="Данные ячейки - PerformancePoint 15 3" xfId="176"/>
    <cellStyle name="Данные ячейки - PerformancePoint 16" xfId="177"/>
    <cellStyle name="Данные ячейки - PerformancePoint 16 2" xfId="178"/>
    <cellStyle name="Данные ячейки - PerformancePoint 16 3" xfId="179"/>
    <cellStyle name="Данные ячейки - PerformancePoint 17" xfId="180"/>
    <cellStyle name="Данные ячейки - PerformancePoint 17 2" xfId="181"/>
    <cellStyle name="Данные ячейки - PerformancePoint 17 3" xfId="182"/>
    <cellStyle name="Данные ячейки - PerformancePoint 18" xfId="183"/>
    <cellStyle name="Данные ячейки - PerformancePoint 18 2" xfId="184"/>
    <cellStyle name="Данные ячейки - PerformancePoint 18 3" xfId="185"/>
    <cellStyle name="Данные ячейки - PerformancePoint 19" xfId="186"/>
    <cellStyle name="Данные ячейки - PerformancePoint 19 2" xfId="187"/>
    <cellStyle name="Данные ячейки - PerformancePoint 19 3" xfId="188"/>
    <cellStyle name="Данные ячейки - PerformancePoint 2" xfId="189"/>
    <cellStyle name="Данные ячейки - PerformancePoint 2 2" xfId="190"/>
    <cellStyle name="Данные ячейки - PerformancePoint 2 3" xfId="191"/>
    <cellStyle name="Данные ячейки - PerformancePoint 20" xfId="192"/>
    <cellStyle name="Данные ячейки - PerformancePoint 20 2" xfId="193"/>
    <cellStyle name="Данные ячейки - PerformancePoint 20 3" xfId="194"/>
    <cellStyle name="Данные ячейки - PerformancePoint 21" xfId="195"/>
    <cellStyle name="Данные ячейки - PerformancePoint 22" xfId="196"/>
    <cellStyle name="Данные ячейки - PerformancePoint 23" xfId="197"/>
    <cellStyle name="Данные ячейки - PerformancePoint 23 2" xfId="198"/>
    <cellStyle name="Данные ячейки - PerformancePoint 23 3" xfId="199"/>
    <cellStyle name="Данные ячейки - PerformancePoint 24" xfId="200"/>
    <cellStyle name="Данные ячейки - PerformancePoint 24 2" xfId="201"/>
    <cellStyle name="Данные ячейки - PerformancePoint 24 3" xfId="202"/>
    <cellStyle name="Данные ячейки - PerformancePoint 25" xfId="203"/>
    <cellStyle name="Данные ячейки - PerformancePoint 25 2" xfId="204"/>
    <cellStyle name="Данные ячейки - PerformancePoint 25 3" xfId="205"/>
    <cellStyle name="Данные ячейки - PerformancePoint 26" xfId="206"/>
    <cellStyle name="Данные ячейки - PerformancePoint 26 2" xfId="207"/>
    <cellStyle name="Данные ячейки - PerformancePoint 26 3" xfId="208"/>
    <cellStyle name="Данные ячейки - PerformancePoint 27" xfId="209"/>
    <cellStyle name="Данные ячейки - PerformancePoint 27 2" xfId="210"/>
    <cellStyle name="Данные ячейки - PerformancePoint 27 3" xfId="211"/>
    <cellStyle name="Данные ячейки - PerformancePoint 28" xfId="212"/>
    <cellStyle name="Данные ячейки - PerformancePoint 28 2" xfId="213"/>
    <cellStyle name="Данные ячейки - PerformancePoint 28 3" xfId="214"/>
    <cellStyle name="Данные ячейки - PerformancePoint 29" xfId="215"/>
    <cellStyle name="Данные ячейки - PerformancePoint 29 2" xfId="216"/>
    <cellStyle name="Данные ячейки - PerformancePoint 29 3" xfId="217"/>
    <cellStyle name="Данные ячейки - PerformancePoint 3" xfId="218"/>
    <cellStyle name="Данные ячейки - PerformancePoint 3 2" xfId="219"/>
    <cellStyle name="Данные ячейки - PerformancePoint 3 3" xfId="220"/>
    <cellStyle name="Данные ячейки - PerformancePoint 30" xfId="221"/>
    <cellStyle name="Данные ячейки - PerformancePoint 31" xfId="222"/>
    <cellStyle name="Данные ячейки - PerformancePoint 32" xfId="223"/>
    <cellStyle name="Данные ячейки - PerformancePoint 33" xfId="224"/>
    <cellStyle name="Данные ячейки - PerformancePoint 34" xfId="225"/>
    <cellStyle name="Данные ячейки - PerformancePoint 35" xfId="226"/>
    <cellStyle name="Данные ячейки - PerformancePoint 36" xfId="227"/>
    <cellStyle name="Данные ячейки - PerformancePoint 37" xfId="228"/>
    <cellStyle name="Данные ячейки - PerformancePoint 38" xfId="229"/>
    <cellStyle name="Данные ячейки - PerformancePoint 39" xfId="230"/>
    <cellStyle name="Данные ячейки - PerformancePoint 4" xfId="231"/>
    <cellStyle name="Данные ячейки - PerformancePoint 4 2" xfId="232"/>
    <cellStyle name="Данные ячейки - PerformancePoint 4 3" xfId="233"/>
    <cellStyle name="Данные ячейки - PerformancePoint 40" xfId="234"/>
    <cellStyle name="Данные ячейки - PerformancePoint 41" xfId="235"/>
    <cellStyle name="Данные ячейки - PerformancePoint 42" xfId="236"/>
    <cellStyle name="Данные ячейки - PerformancePoint 43" xfId="237"/>
    <cellStyle name="Данные ячейки - PerformancePoint 44" xfId="238"/>
    <cellStyle name="Данные ячейки - PerformancePoint 5" xfId="239"/>
    <cellStyle name="Данные ячейки - PerformancePoint 5 2" xfId="240"/>
    <cellStyle name="Данные ячейки - PerformancePoint 5 3" xfId="241"/>
    <cellStyle name="Данные ячейки - PerformancePoint 6" xfId="242"/>
    <cellStyle name="Данные ячейки - PerformancePoint 6 2" xfId="243"/>
    <cellStyle name="Данные ячейки - PerformancePoint 6 3" xfId="244"/>
    <cellStyle name="Данные ячейки - PerformancePoint 7" xfId="245"/>
    <cellStyle name="Данные ячейки - PerformancePoint 8" xfId="246"/>
    <cellStyle name="Данные ячейки - PerformancePoint 9" xfId="247"/>
    <cellStyle name="Дата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Защитный" xfId="255"/>
    <cellStyle name="Звезды" xfId="256"/>
    <cellStyle name="Звезды 10" xfId="257"/>
    <cellStyle name="Звезды 11" xfId="258"/>
    <cellStyle name="Звезды 12" xfId="259"/>
    <cellStyle name="Звезды 13" xfId="260"/>
    <cellStyle name="Звезды 14" xfId="261"/>
    <cellStyle name="Звезды 15" xfId="262"/>
    <cellStyle name="Звезды 16" xfId="263"/>
    <cellStyle name="Звезды 17" xfId="264"/>
    <cellStyle name="Звезды 18" xfId="265"/>
    <cellStyle name="Звезды 19" xfId="266"/>
    <cellStyle name="Звезды 2" xfId="267"/>
    <cellStyle name="Звезды 20" xfId="268"/>
    <cellStyle name="Звезды 21" xfId="269"/>
    <cellStyle name="Звезды 22" xfId="270"/>
    <cellStyle name="Звезды 23" xfId="271"/>
    <cellStyle name="Звезды 24" xfId="272"/>
    <cellStyle name="Звезды 25" xfId="273"/>
    <cellStyle name="Звезды 26" xfId="274"/>
    <cellStyle name="Звезды 27" xfId="275"/>
    <cellStyle name="Звезды 28" xfId="276"/>
    <cellStyle name="Звезды 29" xfId="277"/>
    <cellStyle name="Звезды 3" xfId="278"/>
    <cellStyle name="Звезды 30" xfId="279"/>
    <cellStyle name="Звезды 31" xfId="280"/>
    <cellStyle name="Звезды 32" xfId="281"/>
    <cellStyle name="Звезды 33" xfId="282"/>
    <cellStyle name="Звезды 34" xfId="283"/>
    <cellStyle name="Звезды 35" xfId="284"/>
    <cellStyle name="Звезды 36" xfId="285"/>
    <cellStyle name="Звезды 37" xfId="286"/>
    <cellStyle name="Звезды 38" xfId="287"/>
    <cellStyle name="Звезды 39" xfId="288"/>
    <cellStyle name="Звезды 4" xfId="289"/>
    <cellStyle name="Звезды 40" xfId="290"/>
    <cellStyle name="Звезды 41" xfId="291"/>
    <cellStyle name="Звезды 42" xfId="292"/>
    <cellStyle name="Звезды 43" xfId="293"/>
    <cellStyle name="Звезды 44" xfId="294"/>
    <cellStyle name="Звезды 5" xfId="295"/>
    <cellStyle name="Звезды 6" xfId="296"/>
    <cellStyle name="Звезды 7" xfId="297"/>
    <cellStyle name="Звезды 8" xfId="298"/>
    <cellStyle name="Звезды 9" xfId="299"/>
    <cellStyle name="Итог" xfId="300"/>
    <cellStyle name="КАНДАГАЧ тел3-33-96" xfId="301"/>
    <cellStyle name="Контрольная ячейка" xfId="302"/>
    <cellStyle name="Название" xfId="303"/>
    <cellStyle name="Нейтральный" xfId="304"/>
    <cellStyle name="Обычный 11" xfId="305"/>
    <cellStyle name="Обычный 12" xfId="306"/>
    <cellStyle name="Обычный 13" xfId="307"/>
    <cellStyle name="Обычный 2" xfId="308"/>
    <cellStyle name="Обычный 2 2" xfId="309"/>
    <cellStyle name="Обычный 3" xfId="310"/>
    <cellStyle name="Обычный 3 2" xfId="311"/>
    <cellStyle name="Обычный 4" xfId="312"/>
    <cellStyle name="Обычный 5" xfId="313"/>
    <cellStyle name="Обычный 5 2 2" xfId="314"/>
    <cellStyle name="Обычный 7" xfId="315"/>
    <cellStyle name="Обычный_Лист2" xfId="316"/>
    <cellStyle name="Followed Hyperlink" xfId="317"/>
    <cellStyle name="Плохой" xfId="318"/>
    <cellStyle name="Пояснение" xfId="319"/>
    <cellStyle name="Примечание" xfId="320"/>
    <cellStyle name="Percent" xfId="321"/>
    <cellStyle name="Процентный 2" xfId="322"/>
    <cellStyle name="Связанная ячейка" xfId="323"/>
    <cellStyle name="Стиль 1" xfId="324"/>
    <cellStyle name="Стиль 2" xfId="325"/>
    <cellStyle name="Стиль_названий" xfId="326"/>
    <cellStyle name="Текст предупреждения" xfId="327"/>
    <cellStyle name="Тысячи [0]" xfId="328"/>
    <cellStyle name="Тысячи [0] 10" xfId="329"/>
    <cellStyle name="Тысячи [0] 11" xfId="330"/>
    <cellStyle name="Тысячи [0] 12" xfId="331"/>
    <cellStyle name="Тысячи [0] 13" xfId="332"/>
    <cellStyle name="Тысячи [0] 14" xfId="333"/>
    <cellStyle name="Тысячи [0] 15" xfId="334"/>
    <cellStyle name="Тысячи [0] 16" xfId="335"/>
    <cellStyle name="Тысячи [0] 17" xfId="336"/>
    <cellStyle name="Тысячи [0] 18" xfId="337"/>
    <cellStyle name="Тысячи [0] 19" xfId="338"/>
    <cellStyle name="Тысячи [0] 2" xfId="339"/>
    <cellStyle name="Тысячи [0] 20" xfId="340"/>
    <cellStyle name="Тысячи [0] 21" xfId="341"/>
    <cellStyle name="Тысячи [0] 22" xfId="342"/>
    <cellStyle name="Тысячи [0] 23" xfId="343"/>
    <cellStyle name="Тысячи [0] 24" xfId="344"/>
    <cellStyle name="Тысячи [0] 25" xfId="345"/>
    <cellStyle name="Тысячи [0] 26" xfId="346"/>
    <cellStyle name="Тысячи [0] 27" xfId="347"/>
    <cellStyle name="Тысячи [0] 28" xfId="348"/>
    <cellStyle name="Тысячи [0] 29" xfId="349"/>
    <cellStyle name="Тысячи [0] 3" xfId="350"/>
    <cellStyle name="Тысячи [0] 30" xfId="351"/>
    <cellStyle name="Тысячи [0] 31" xfId="352"/>
    <cellStyle name="Тысячи [0] 32" xfId="353"/>
    <cellStyle name="Тысячи [0] 33" xfId="354"/>
    <cellStyle name="Тысячи [0] 34" xfId="355"/>
    <cellStyle name="Тысячи [0] 35" xfId="356"/>
    <cellStyle name="Тысячи [0] 36" xfId="357"/>
    <cellStyle name="Тысячи [0] 37" xfId="358"/>
    <cellStyle name="Тысячи [0] 38" xfId="359"/>
    <cellStyle name="Тысячи [0] 39" xfId="360"/>
    <cellStyle name="Тысячи [0] 4" xfId="361"/>
    <cellStyle name="Тысячи [0] 40" xfId="362"/>
    <cellStyle name="Тысячи [0] 41" xfId="363"/>
    <cellStyle name="Тысячи [0] 42" xfId="364"/>
    <cellStyle name="Тысячи [0] 43" xfId="365"/>
    <cellStyle name="Тысячи [0] 44" xfId="366"/>
    <cellStyle name="Тысячи [0] 5" xfId="367"/>
    <cellStyle name="Тысячи [0] 6" xfId="368"/>
    <cellStyle name="Тысячи [0] 7" xfId="369"/>
    <cellStyle name="Тысячи [0] 8" xfId="370"/>
    <cellStyle name="Тысячи [0] 9" xfId="371"/>
    <cellStyle name="Тысячи_3Com" xfId="372"/>
    <cellStyle name="Comma" xfId="373"/>
    <cellStyle name="Comma [0]" xfId="374"/>
    <cellStyle name="Финансовый 2" xfId="375"/>
    <cellStyle name="Финансовый 2 10" xfId="376"/>
    <cellStyle name="Финансовый 2 11" xfId="377"/>
    <cellStyle name="Финансовый 2 12" xfId="378"/>
    <cellStyle name="Финансовый 2 13" xfId="379"/>
    <cellStyle name="Финансовый 2 14" xfId="380"/>
    <cellStyle name="Финансовый 2 15" xfId="381"/>
    <cellStyle name="Финансовый 2 16" xfId="382"/>
    <cellStyle name="Финансовый 2 17" xfId="383"/>
    <cellStyle name="Финансовый 2 18" xfId="384"/>
    <cellStyle name="Финансовый 2 19" xfId="385"/>
    <cellStyle name="Финансовый 2 2" xfId="386"/>
    <cellStyle name="Финансовый 2 20" xfId="387"/>
    <cellStyle name="Финансовый 2 21" xfId="388"/>
    <cellStyle name="Финансовый 2 22" xfId="389"/>
    <cellStyle name="Финансовый 2 23" xfId="390"/>
    <cellStyle name="Финансовый 2 24" xfId="391"/>
    <cellStyle name="Финансовый 2 25" xfId="392"/>
    <cellStyle name="Финансовый 2 26" xfId="393"/>
    <cellStyle name="Финансовый 2 27" xfId="394"/>
    <cellStyle name="Финансовый 2 28" xfId="395"/>
    <cellStyle name="Финансовый 2 29" xfId="396"/>
    <cellStyle name="Финансовый 2 3" xfId="397"/>
    <cellStyle name="Финансовый 2 30" xfId="398"/>
    <cellStyle name="Финансовый 2 31" xfId="399"/>
    <cellStyle name="Финансовый 2 32" xfId="400"/>
    <cellStyle name="Финансовый 2 33" xfId="401"/>
    <cellStyle name="Финансовый 2 34" xfId="402"/>
    <cellStyle name="Финансовый 2 35" xfId="403"/>
    <cellStyle name="Финансовый 2 36" xfId="404"/>
    <cellStyle name="Финансовый 2 37" xfId="405"/>
    <cellStyle name="Финансовый 2 38" xfId="406"/>
    <cellStyle name="Финансовый 2 39" xfId="407"/>
    <cellStyle name="Финансовый 2 4" xfId="408"/>
    <cellStyle name="Финансовый 2 40" xfId="409"/>
    <cellStyle name="Финансовый 2 41" xfId="410"/>
    <cellStyle name="Финансовый 2 42" xfId="411"/>
    <cellStyle name="Финансовый 2 43" xfId="412"/>
    <cellStyle name="Финансовый 2 44" xfId="413"/>
    <cellStyle name="Финансовый 2 5" xfId="414"/>
    <cellStyle name="Финансовый 2 6" xfId="415"/>
    <cellStyle name="Финансовый 2 7" xfId="416"/>
    <cellStyle name="Финансовый 2 8" xfId="417"/>
    <cellStyle name="Финансовый 2 9" xfId="418"/>
    <cellStyle name="Финансовый 3" xfId="419"/>
    <cellStyle name="Финансовый 4" xfId="420"/>
    <cellStyle name="Финансовый 4 10" xfId="421"/>
    <cellStyle name="Финансовый 4 11" xfId="422"/>
    <cellStyle name="Финансовый 4 12" xfId="423"/>
    <cellStyle name="Финансовый 4 2" xfId="424"/>
    <cellStyle name="Финансовый 4 2 2" xfId="425"/>
    <cellStyle name="Финансовый 4 2 3" xfId="426"/>
    <cellStyle name="Финансовый 4 3" xfId="427"/>
    <cellStyle name="Финансовый 4 3 2" xfId="428"/>
    <cellStyle name="Финансовый 4 3 3" xfId="429"/>
    <cellStyle name="Финансовый 4 4" xfId="430"/>
    <cellStyle name="Финансовый 4 4 2" xfId="431"/>
    <cellStyle name="Финансовый 4 4 3" xfId="432"/>
    <cellStyle name="Финансовый 4 5" xfId="433"/>
    <cellStyle name="Финансовый 4 6" xfId="434"/>
    <cellStyle name="Финансовый 4 7" xfId="435"/>
    <cellStyle name="Финансовый 4 8" xfId="436"/>
    <cellStyle name="Финансовый 4 9" xfId="437"/>
    <cellStyle name="Хороший" xfId="438"/>
    <cellStyle name="Цена" xfId="439"/>
    <cellStyle name="Цена 10" xfId="440"/>
    <cellStyle name="Цена 11" xfId="441"/>
    <cellStyle name="Цена 12" xfId="442"/>
    <cellStyle name="Цена 13" xfId="443"/>
    <cellStyle name="Цена 14" xfId="444"/>
    <cellStyle name="Цена 15" xfId="445"/>
    <cellStyle name="Цена 16" xfId="446"/>
    <cellStyle name="Цена 17" xfId="447"/>
    <cellStyle name="Цена 18" xfId="448"/>
    <cellStyle name="Цена 19" xfId="449"/>
    <cellStyle name="Цена 2" xfId="450"/>
    <cellStyle name="Цена 20" xfId="451"/>
    <cellStyle name="Цена 21" xfId="452"/>
    <cellStyle name="Цена 22" xfId="453"/>
    <cellStyle name="Цена 23" xfId="454"/>
    <cellStyle name="Цена 24" xfId="455"/>
    <cellStyle name="Цена 25" xfId="456"/>
    <cellStyle name="Цена 26" xfId="457"/>
    <cellStyle name="Цена 27" xfId="458"/>
    <cellStyle name="Цена 28" xfId="459"/>
    <cellStyle name="Цена 29" xfId="460"/>
    <cellStyle name="Цена 3" xfId="461"/>
    <cellStyle name="Цена 30" xfId="462"/>
    <cellStyle name="Цена 31" xfId="463"/>
    <cellStyle name="Цена 32" xfId="464"/>
    <cellStyle name="Цена 33" xfId="465"/>
    <cellStyle name="Цена 34" xfId="466"/>
    <cellStyle name="Цена 35" xfId="467"/>
    <cellStyle name="Цена 36" xfId="468"/>
    <cellStyle name="Цена 37" xfId="469"/>
    <cellStyle name="Цена 38" xfId="470"/>
    <cellStyle name="Цена 39" xfId="471"/>
    <cellStyle name="Цена 4" xfId="472"/>
    <cellStyle name="Цена 40" xfId="473"/>
    <cellStyle name="Цена 41" xfId="474"/>
    <cellStyle name="Цена 42" xfId="475"/>
    <cellStyle name="Цена 43" xfId="476"/>
    <cellStyle name="Цена 44" xfId="477"/>
    <cellStyle name="Цена 5" xfId="478"/>
    <cellStyle name="Цена 6" xfId="479"/>
    <cellStyle name="Цена 7" xfId="480"/>
    <cellStyle name="Цена 8" xfId="481"/>
    <cellStyle name="Цена 9" xfId="482"/>
    <cellStyle name="Џђћ–…ќ’ќ›‰" xfId="4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="80" zoomScaleNormal="62" zoomScaleSheetLayoutView="80" workbookViewId="0" topLeftCell="A1">
      <selection activeCell="D11" sqref="D11"/>
    </sheetView>
  </sheetViews>
  <sheetFormatPr defaultColWidth="9.00390625" defaultRowHeight="12.75"/>
  <cols>
    <col min="1" max="1" width="11.00390625" style="3" customWidth="1"/>
    <col min="2" max="2" width="56.75390625" style="3" customWidth="1"/>
    <col min="3" max="3" width="10.75390625" style="3" customWidth="1"/>
    <col min="4" max="4" width="23.875" style="3" customWidth="1"/>
    <col min="5" max="5" width="11.125" style="3" customWidth="1"/>
    <col min="6" max="6" width="12.25390625" style="3" customWidth="1"/>
    <col min="7" max="7" width="24.875" style="3" customWidth="1"/>
    <col min="8" max="8" width="19.125" style="3" customWidth="1"/>
    <col min="9" max="9" width="18.625" style="3" customWidth="1"/>
    <col min="10" max="10" width="12.125" style="3" customWidth="1"/>
    <col min="11" max="16384" width="9.125" style="3" customWidth="1"/>
  </cols>
  <sheetData>
    <row r="1" spans="7:10" ht="15.75">
      <c r="G1" s="28" t="s">
        <v>18</v>
      </c>
      <c r="H1" s="28"/>
      <c r="I1" s="28"/>
      <c r="J1" s="28"/>
    </row>
    <row r="2" spans="7:10" ht="15.75">
      <c r="G2" s="5" t="s">
        <v>17</v>
      </c>
      <c r="H2" s="5"/>
      <c r="I2" s="5"/>
      <c r="J2" s="5"/>
    </row>
    <row r="3" spans="7:10" ht="15.75">
      <c r="G3" s="28" t="s">
        <v>101</v>
      </c>
      <c r="H3" s="28"/>
      <c r="I3" s="28"/>
      <c r="J3" s="28"/>
    </row>
    <row r="4" ht="7.5" customHeight="1" hidden="1">
      <c r="A4" s="4"/>
    </row>
    <row r="5" ht="1.5" customHeight="1" hidden="1">
      <c r="A5" s="4"/>
    </row>
    <row r="6" spans="1:10" ht="17.25" customHeight="1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.75" hidden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9.25" customHeight="1">
      <c r="A8" s="29" t="s">
        <v>16</v>
      </c>
      <c r="B8" s="29" t="s">
        <v>0</v>
      </c>
      <c r="C8" s="29" t="s">
        <v>1</v>
      </c>
      <c r="D8" s="29" t="s">
        <v>100</v>
      </c>
      <c r="E8" s="29" t="s">
        <v>2</v>
      </c>
      <c r="F8" s="29" t="s">
        <v>5</v>
      </c>
      <c r="G8" s="29" t="s">
        <v>8</v>
      </c>
      <c r="H8" s="29" t="s">
        <v>3</v>
      </c>
      <c r="I8" s="31" t="s">
        <v>7</v>
      </c>
      <c r="J8" s="29" t="s">
        <v>4</v>
      </c>
    </row>
    <row r="9" spans="1:11" ht="51.75" customHeight="1">
      <c r="A9" s="32"/>
      <c r="B9" s="30"/>
      <c r="C9" s="30"/>
      <c r="D9" s="30"/>
      <c r="E9" s="30"/>
      <c r="F9" s="30"/>
      <c r="G9" s="29"/>
      <c r="H9" s="30"/>
      <c r="I9" s="32"/>
      <c r="J9" s="30"/>
      <c r="K9" s="3" t="s">
        <v>6</v>
      </c>
    </row>
    <row r="10" spans="1:10" ht="15.75">
      <c r="A10" s="8">
        <v>1</v>
      </c>
      <c r="B10" s="7">
        <v>2</v>
      </c>
      <c r="C10" s="8">
        <v>3</v>
      </c>
      <c r="D10" s="7">
        <v>4</v>
      </c>
      <c r="E10" s="7">
        <v>5</v>
      </c>
      <c r="F10" s="8">
        <v>6</v>
      </c>
      <c r="G10" s="8">
        <v>7</v>
      </c>
      <c r="H10" s="7">
        <v>8</v>
      </c>
      <c r="I10" s="9">
        <v>9</v>
      </c>
      <c r="J10" s="7">
        <v>10</v>
      </c>
    </row>
    <row r="11" spans="1:10" ht="94.5">
      <c r="A11" s="17" t="s">
        <v>87</v>
      </c>
      <c r="B11" s="26" t="s">
        <v>88</v>
      </c>
      <c r="C11" s="15" t="s">
        <v>15</v>
      </c>
      <c r="D11" s="26" t="s">
        <v>99</v>
      </c>
      <c r="E11" s="15" t="s">
        <v>89</v>
      </c>
      <c r="F11" s="15">
        <v>1</v>
      </c>
      <c r="G11" s="15" t="s">
        <v>25</v>
      </c>
      <c r="H11" s="15" t="s">
        <v>90</v>
      </c>
      <c r="I11" s="19">
        <f>626785.71-227986.61</f>
        <v>398799.1</v>
      </c>
      <c r="J11" s="2" t="s">
        <v>9</v>
      </c>
    </row>
    <row r="12" spans="1:10" ht="31.5">
      <c r="A12" s="24" t="s">
        <v>91</v>
      </c>
      <c r="B12" s="26" t="s">
        <v>92</v>
      </c>
      <c r="C12" s="27" t="s">
        <v>31</v>
      </c>
      <c r="D12" s="26" t="s">
        <v>94</v>
      </c>
      <c r="E12" s="15" t="s">
        <v>89</v>
      </c>
      <c r="F12" s="15">
        <v>1</v>
      </c>
      <c r="G12" s="15" t="s">
        <v>27</v>
      </c>
      <c r="H12" s="1" t="s">
        <v>93</v>
      </c>
      <c r="I12" s="19">
        <f>536120.53+227986.61</f>
        <v>764107.14</v>
      </c>
      <c r="J12" s="2" t="s">
        <v>9</v>
      </c>
    </row>
    <row r="13" spans="1:10" ht="31.5">
      <c r="A13" s="2" t="s">
        <v>96</v>
      </c>
      <c r="B13" s="14" t="s">
        <v>97</v>
      </c>
      <c r="C13" s="1" t="s">
        <v>15</v>
      </c>
      <c r="D13" s="2" t="s">
        <v>11</v>
      </c>
      <c r="E13" s="2" t="s">
        <v>11</v>
      </c>
      <c r="F13" s="12" t="s">
        <v>11</v>
      </c>
      <c r="G13" s="1" t="s">
        <v>21</v>
      </c>
      <c r="H13" s="11" t="s">
        <v>98</v>
      </c>
      <c r="I13" s="19">
        <f>14413043.43-3600000-6816860</f>
        <v>3996183.4299999997</v>
      </c>
      <c r="J13" s="2" t="s">
        <v>9</v>
      </c>
    </row>
    <row r="14" spans="1:10" ht="15.75">
      <c r="A14" s="24" t="s">
        <v>28</v>
      </c>
      <c r="B14" s="14" t="s">
        <v>95</v>
      </c>
      <c r="C14" s="1" t="s">
        <v>15</v>
      </c>
      <c r="D14" s="2" t="s">
        <v>11</v>
      </c>
      <c r="E14" s="2" t="s">
        <v>11</v>
      </c>
      <c r="F14" s="12" t="s">
        <v>11</v>
      </c>
      <c r="G14" s="1" t="s">
        <v>27</v>
      </c>
      <c r="H14" s="11" t="s">
        <v>98</v>
      </c>
      <c r="I14" s="19">
        <v>6816860</v>
      </c>
      <c r="J14" s="2" t="s">
        <v>9</v>
      </c>
    </row>
    <row r="15" spans="1:10" ht="31.5">
      <c r="A15" s="23" t="s">
        <v>19</v>
      </c>
      <c r="B15" s="14" t="s">
        <v>20</v>
      </c>
      <c r="C15" s="1" t="s">
        <v>15</v>
      </c>
      <c r="D15" s="2" t="s">
        <v>11</v>
      </c>
      <c r="E15" s="2" t="s">
        <v>11</v>
      </c>
      <c r="F15" s="12" t="s">
        <v>11</v>
      </c>
      <c r="G15" s="1" t="s">
        <v>21</v>
      </c>
      <c r="H15" s="20" t="s">
        <v>22</v>
      </c>
      <c r="I15" s="19">
        <v>0</v>
      </c>
      <c r="J15" s="2" t="s">
        <v>9</v>
      </c>
    </row>
    <row r="16" spans="1:10" ht="15.75">
      <c r="A16" s="24" t="s">
        <v>23</v>
      </c>
      <c r="B16" s="14" t="s">
        <v>24</v>
      </c>
      <c r="C16" s="1" t="s">
        <v>15</v>
      </c>
      <c r="D16" s="2" t="s">
        <v>11</v>
      </c>
      <c r="E16" s="2" t="s">
        <v>11</v>
      </c>
      <c r="F16" s="12" t="s">
        <v>11</v>
      </c>
      <c r="G16" s="1" t="s">
        <v>25</v>
      </c>
      <c r="H16" s="1" t="s">
        <v>26</v>
      </c>
      <c r="I16" s="19">
        <f>23382951.79+12839285.71</f>
        <v>36222237.5</v>
      </c>
      <c r="J16" s="2" t="s">
        <v>9</v>
      </c>
    </row>
    <row r="17" spans="1:10" ht="31.5">
      <c r="A17" s="2" t="s">
        <v>81</v>
      </c>
      <c r="B17" s="25" t="s">
        <v>82</v>
      </c>
      <c r="C17" s="1" t="s">
        <v>29</v>
      </c>
      <c r="D17" s="2" t="s">
        <v>11</v>
      </c>
      <c r="E17" s="2" t="s">
        <v>11</v>
      </c>
      <c r="F17" s="12" t="s">
        <v>11</v>
      </c>
      <c r="G17" s="1" t="s">
        <v>25</v>
      </c>
      <c r="H17" s="1" t="s">
        <v>80</v>
      </c>
      <c r="I17" s="19">
        <f>1929000-539000-1015885.94</f>
        <v>374114.06000000006</v>
      </c>
      <c r="J17" s="2" t="s">
        <v>9</v>
      </c>
    </row>
    <row r="18" spans="1:10" ht="47.25">
      <c r="A18" s="24" t="s">
        <v>78</v>
      </c>
      <c r="B18" s="25" t="s">
        <v>79</v>
      </c>
      <c r="C18" s="1" t="s">
        <v>29</v>
      </c>
      <c r="D18" s="2" t="s">
        <v>11</v>
      </c>
      <c r="E18" s="2" t="s">
        <v>11</v>
      </c>
      <c r="F18" s="12" t="s">
        <v>11</v>
      </c>
      <c r="G18" s="1" t="s">
        <v>27</v>
      </c>
      <c r="H18" s="1" t="s">
        <v>80</v>
      </c>
      <c r="I18" s="19">
        <f>5431000+1015885.94</f>
        <v>6446885.9399999995</v>
      </c>
      <c r="J18" s="2" t="s">
        <v>9</v>
      </c>
    </row>
    <row r="19" spans="1:10" ht="31.5">
      <c r="A19" s="2">
        <v>46</v>
      </c>
      <c r="B19" s="35" t="s">
        <v>102</v>
      </c>
      <c r="C19" s="1" t="s">
        <v>29</v>
      </c>
      <c r="D19" s="2" t="s">
        <v>11</v>
      </c>
      <c r="E19" s="2" t="s">
        <v>11</v>
      </c>
      <c r="F19" s="12" t="s">
        <v>11</v>
      </c>
      <c r="G19" s="1" t="s">
        <v>12</v>
      </c>
      <c r="H19" s="1" t="s">
        <v>32</v>
      </c>
      <c r="I19" s="19">
        <f>11740000-377000</f>
        <v>11363000</v>
      </c>
      <c r="J19" s="2" t="s">
        <v>9</v>
      </c>
    </row>
    <row r="20" spans="1:10" ht="15.75">
      <c r="A20" s="24" t="s">
        <v>103</v>
      </c>
      <c r="B20" s="25" t="s">
        <v>104</v>
      </c>
      <c r="C20" s="1" t="s">
        <v>29</v>
      </c>
      <c r="D20" s="2" t="s">
        <v>11</v>
      </c>
      <c r="E20" s="2" t="s">
        <v>11</v>
      </c>
      <c r="F20" s="12" t="s">
        <v>11</v>
      </c>
      <c r="G20" s="1" t="s">
        <v>27</v>
      </c>
      <c r="H20" s="1"/>
      <c r="I20" s="19">
        <v>377000</v>
      </c>
      <c r="J20" s="2" t="s">
        <v>9</v>
      </c>
    </row>
    <row r="21" spans="1:10" ht="31.5">
      <c r="A21" s="2">
        <v>49</v>
      </c>
      <c r="B21" s="16" t="s">
        <v>30</v>
      </c>
      <c r="C21" s="1" t="s">
        <v>31</v>
      </c>
      <c r="D21" s="1" t="s">
        <v>11</v>
      </c>
      <c r="E21" s="2" t="s">
        <v>11</v>
      </c>
      <c r="F21" s="21" t="s">
        <v>11</v>
      </c>
      <c r="G21" s="1" t="s">
        <v>12</v>
      </c>
      <c r="H21" s="1" t="s">
        <v>32</v>
      </c>
      <c r="I21" s="19">
        <f>3527000-1409805.36-1138510.71</f>
        <v>978683.9299999997</v>
      </c>
      <c r="J21" s="2" t="s">
        <v>9</v>
      </c>
    </row>
    <row r="22" spans="1:10" ht="15.75">
      <c r="A22" s="24" t="s">
        <v>33</v>
      </c>
      <c r="B22" s="14" t="s">
        <v>34</v>
      </c>
      <c r="C22" s="1" t="s">
        <v>31</v>
      </c>
      <c r="D22" s="1" t="s">
        <v>11</v>
      </c>
      <c r="E22" s="2" t="s">
        <v>43</v>
      </c>
      <c r="F22" s="21">
        <v>1000</v>
      </c>
      <c r="G22" s="1" t="s">
        <v>27</v>
      </c>
      <c r="H22" s="20" t="s">
        <v>44</v>
      </c>
      <c r="I22" s="19">
        <v>19410.71</v>
      </c>
      <c r="J22" s="2" t="s">
        <v>9</v>
      </c>
    </row>
    <row r="23" spans="1:10" ht="15.75">
      <c r="A23" s="24" t="s">
        <v>51</v>
      </c>
      <c r="B23" s="14" t="s">
        <v>35</v>
      </c>
      <c r="C23" s="1" t="s">
        <v>31</v>
      </c>
      <c r="D23" s="1" t="s">
        <v>11</v>
      </c>
      <c r="E23" s="2" t="s">
        <v>43</v>
      </c>
      <c r="F23" s="21">
        <v>200</v>
      </c>
      <c r="G23" s="1" t="s">
        <v>27</v>
      </c>
      <c r="H23" s="20" t="s">
        <v>44</v>
      </c>
      <c r="I23" s="19">
        <v>393839.29</v>
      </c>
      <c r="J23" s="2" t="s">
        <v>9</v>
      </c>
    </row>
    <row r="24" spans="1:10" ht="15.75">
      <c r="A24" s="24" t="s">
        <v>52</v>
      </c>
      <c r="B24" s="14" t="s">
        <v>36</v>
      </c>
      <c r="C24" s="1" t="s">
        <v>31</v>
      </c>
      <c r="D24" s="1" t="s">
        <v>11</v>
      </c>
      <c r="E24" s="2" t="s">
        <v>43</v>
      </c>
      <c r="F24" s="21">
        <v>200</v>
      </c>
      <c r="G24" s="1" t="s">
        <v>27</v>
      </c>
      <c r="H24" s="20" t="s">
        <v>44</v>
      </c>
      <c r="I24" s="19">
        <v>249642.86</v>
      </c>
      <c r="J24" s="2" t="s">
        <v>9</v>
      </c>
    </row>
    <row r="25" spans="1:10" ht="15.75">
      <c r="A25" s="24" t="s">
        <v>53</v>
      </c>
      <c r="B25" s="14" t="s">
        <v>37</v>
      </c>
      <c r="C25" s="1" t="s">
        <v>31</v>
      </c>
      <c r="D25" s="1" t="s">
        <v>11</v>
      </c>
      <c r="E25" s="2" t="s">
        <v>43</v>
      </c>
      <c r="F25" s="21">
        <v>300</v>
      </c>
      <c r="G25" s="1" t="s">
        <v>27</v>
      </c>
      <c r="H25" s="20" t="s">
        <v>44</v>
      </c>
      <c r="I25" s="19">
        <v>185357.14</v>
      </c>
      <c r="J25" s="2" t="s">
        <v>9</v>
      </c>
    </row>
    <row r="26" spans="1:10" ht="15.75">
      <c r="A26" s="24" t="s">
        <v>54</v>
      </c>
      <c r="B26" s="14" t="s">
        <v>38</v>
      </c>
      <c r="C26" s="1" t="s">
        <v>31</v>
      </c>
      <c r="D26" s="1" t="s">
        <v>11</v>
      </c>
      <c r="E26" s="2" t="s">
        <v>43</v>
      </c>
      <c r="F26" s="21">
        <v>200</v>
      </c>
      <c r="G26" s="1" t="s">
        <v>27</v>
      </c>
      <c r="H26" s="20" t="s">
        <v>44</v>
      </c>
      <c r="I26" s="19">
        <v>135467.86</v>
      </c>
      <c r="J26" s="2" t="s">
        <v>9</v>
      </c>
    </row>
    <row r="27" spans="1:10" ht="15.75">
      <c r="A27" s="24" t="s">
        <v>55</v>
      </c>
      <c r="B27" s="14" t="s">
        <v>39</v>
      </c>
      <c r="C27" s="1" t="s">
        <v>31</v>
      </c>
      <c r="D27" s="1" t="s">
        <v>11</v>
      </c>
      <c r="E27" s="2" t="s">
        <v>43</v>
      </c>
      <c r="F27" s="21">
        <v>200</v>
      </c>
      <c r="G27" s="1" t="s">
        <v>27</v>
      </c>
      <c r="H27" s="20" t="s">
        <v>44</v>
      </c>
      <c r="I27" s="19">
        <v>80166.07</v>
      </c>
      <c r="J27" s="2" t="s">
        <v>9</v>
      </c>
    </row>
    <row r="28" spans="1:10" ht="15.75">
      <c r="A28" s="24" t="s">
        <v>56</v>
      </c>
      <c r="B28" s="14" t="s">
        <v>40</v>
      </c>
      <c r="C28" s="1" t="s">
        <v>31</v>
      </c>
      <c r="D28" s="1" t="s">
        <v>11</v>
      </c>
      <c r="E28" s="2" t="s">
        <v>43</v>
      </c>
      <c r="F28" s="21">
        <v>200</v>
      </c>
      <c r="G28" s="1" t="s">
        <v>27</v>
      </c>
      <c r="H28" s="20" t="s">
        <v>44</v>
      </c>
      <c r="I28" s="19">
        <v>94037.5</v>
      </c>
      <c r="J28" s="2" t="s">
        <v>9</v>
      </c>
    </row>
    <row r="29" spans="1:10" ht="15.75">
      <c r="A29" s="24" t="s">
        <v>57</v>
      </c>
      <c r="B29" s="14" t="s">
        <v>41</v>
      </c>
      <c r="C29" s="1" t="s">
        <v>31</v>
      </c>
      <c r="D29" s="1" t="s">
        <v>11</v>
      </c>
      <c r="E29" s="2" t="s">
        <v>43</v>
      </c>
      <c r="F29" s="21">
        <v>100</v>
      </c>
      <c r="G29" s="1" t="s">
        <v>27</v>
      </c>
      <c r="H29" s="20" t="s">
        <v>44</v>
      </c>
      <c r="I29" s="19">
        <v>113616.07</v>
      </c>
      <c r="J29" s="2" t="s">
        <v>9</v>
      </c>
    </row>
    <row r="30" spans="1:10" ht="15.75">
      <c r="A30" s="24" t="s">
        <v>58</v>
      </c>
      <c r="B30" s="14" t="s">
        <v>41</v>
      </c>
      <c r="C30" s="1" t="s">
        <v>31</v>
      </c>
      <c r="D30" s="1" t="s">
        <v>11</v>
      </c>
      <c r="E30" s="2" t="s">
        <v>43</v>
      </c>
      <c r="F30" s="21">
        <v>100</v>
      </c>
      <c r="G30" s="1" t="s">
        <v>27</v>
      </c>
      <c r="H30" s="20" t="s">
        <v>44</v>
      </c>
      <c r="I30" s="19">
        <v>113616.07</v>
      </c>
      <c r="J30" s="2" t="s">
        <v>9</v>
      </c>
    </row>
    <row r="31" spans="1:10" ht="15.75">
      <c r="A31" s="24" t="s">
        <v>59</v>
      </c>
      <c r="B31" s="14" t="s">
        <v>42</v>
      </c>
      <c r="C31" s="1" t="s">
        <v>31</v>
      </c>
      <c r="D31" s="1" t="s">
        <v>11</v>
      </c>
      <c r="E31" s="2" t="s">
        <v>43</v>
      </c>
      <c r="F31" s="21">
        <v>500</v>
      </c>
      <c r="G31" s="1" t="s">
        <v>27</v>
      </c>
      <c r="H31" s="20" t="s">
        <v>44</v>
      </c>
      <c r="I31" s="19">
        <v>24651.79</v>
      </c>
      <c r="J31" s="2" t="s">
        <v>9</v>
      </c>
    </row>
    <row r="32" spans="1:10" ht="15.75">
      <c r="A32" s="24" t="s">
        <v>60</v>
      </c>
      <c r="B32" s="14" t="s">
        <v>45</v>
      </c>
      <c r="C32" s="1" t="s">
        <v>31</v>
      </c>
      <c r="D32" s="1" t="s">
        <v>11</v>
      </c>
      <c r="E32" s="2" t="s">
        <v>43</v>
      </c>
      <c r="F32" s="21">
        <v>200</v>
      </c>
      <c r="G32" s="1" t="s">
        <v>27</v>
      </c>
      <c r="H32" s="20" t="s">
        <v>44</v>
      </c>
      <c r="I32" s="19">
        <v>393839.2857142857</v>
      </c>
      <c r="J32" s="2" t="s">
        <v>9</v>
      </c>
    </row>
    <row r="33" spans="1:10" ht="15.75">
      <c r="A33" s="24" t="s">
        <v>61</v>
      </c>
      <c r="B33" s="14" t="s">
        <v>46</v>
      </c>
      <c r="C33" s="1" t="s">
        <v>31</v>
      </c>
      <c r="D33" s="1" t="s">
        <v>11</v>
      </c>
      <c r="E33" s="2" t="s">
        <v>43</v>
      </c>
      <c r="F33" s="21">
        <v>200</v>
      </c>
      <c r="G33" s="1" t="s">
        <v>27</v>
      </c>
      <c r="H33" s="20" t="s">
        <v>44</v>
      </c>
      <c r="I33" s="19">
        <v>249642.85714285713</v>
      </c>
      <c r="J33" s="2" t="s">
        <v>9</v>
      </c>
    </row>
    <row r="34" spans="1:10" ht="15.75">
      <c r="A34" s="24" t="s">
        <v>62</v>
      </c>
      <c r="B34" s="14" t="s">
        <v>47</v>
      </c>
      <c r="C34" s="1" t="s">
        <v>31</v>
      </c>
      <c r="D34" s="1" t="s">
        <v>11</v>
      </c>
      <c r="E34" s="2" t="s">
        <v>43</v>
      </c>
      <c r="F34" s="21">
        <v>300</v>
      </c>
      <c r="G34" s="1" t="s">
        <v>27</v>
      </c>
      <c r="H34" s="20" t="s">
        <v>44</v>
      </c>
      <c r="I34" s="19">
        <v>185357.14285714284</v>
      </c>
      <c r="J34" s="2" t="s">
        <v>9</v>
      </c>
    </row>
    <row r="35" spans="1:10" ht="15.75">
      <c r="A35" s="24" t="s">
        <v>63</v>
      </c>
      <c r="B35" s="14" t="s">
        <v>48</v>
      </c>
      <c r="C35" s="1" t="s">
        <v>31</v>
      </c>
      <c r="D35" s="1" t="s">
        <v>11</v>
      </c>
      <c r="E35" s="2" t="s">
        <v>43</v>
      </c>
      <c r="F35" s="21">
        <v>200</v>
      </c>
      <c r="G35" s="1" t="s">
        <v>27</v>
      </c>
      <c r="H35" s="20" t="s">
        <v>44</v>
      </c>
      <c r="I35" s="19">
        <v>135467.85714285713</v>
      </c>
      <c r="J35" s="2" t="s">
        <v>9</v>
      </c>
    </row>
    <row r="36" spans="1:10" ht="15.75">
      <c r="A36" s="24" t="s">
        <v>64</v>
      </c>
      <c r="B36" s="14" t="s">
        <v>49</v>
      </c>
      <c r="C36" s="1" t="s">
        <v>31</v>
      </c>
      <c r="D36" s="1" t="s">
        <v>11</v>
      </c>
      <c r="E36" s="2" t="s">
        <v>43</v>
      </c>
      <c r="F36" s="21">
        <v>200</v>
      </c>
      <c r="G36" s="1" t="s">
        <v>27</v>
      </c>
      <c r="H36" s="20" t="s">
        <v>44</v>
      </c>
      <c r="I36" s="19">
        <v>80166.07142857142</v>
      </c>
      <c r="J36" s="2" t="s">
        <v>9</v>
      </c>
    </row>
    <row r="37" spans="1:10" ht="15.75">
      <c r="A37" s="24" t="s">
        <v>65</v>
      </c>
      <c r="B37" s="14" t="s">
        <v>50</v>
      </c>
      <c r="C37" s="1" t="s">
        <v>31</v>
      </c>
      <c r="D37" s="1" t="s">
        <v>11</v>
      </c>
      <c r="E37" s="2" t="s">
        <v>43</v>
      </c>
      <c r="F37" s="21">
        <v>200</v>
      </c>
      <c r="G37" s="1" t="s">
        <v>27</v>
      </c>
      <c r="H37" s="20" t="s">
        <v>44</v>
      </c>
      <c r="I37" s="19">
        <v>94037.49999999999</v>
      </c>
      <c r="J37" s="2" t="s">
        <v>9</v>
      </c>
    </row>
    <row r="38" spans="1:10" ht="31.5">
      <c r="A38" s="2" t="s">
        <v>69</v>
      </c>
      <c r="B38" s="22" t="s">
        <v>70</v>
      </c>
      <c r="C38" s="1" t="s">
        <v>31</v>
      </c>
      <c r="D38" s="2" t="s">
        <v>11</v>
      </c>
      <c r="E38" s="2" t="s">
        <v>11</v>
      </c>
      <c r="F38" s="21" t="s">
        <v>11</v>
      </c>
      <c r="G38" s="1" t="s">
        <v>71</v>
      </c>
      <c r="H38" s="1" t="s">
        <v>32</v>
      </c>
      <c r="I38" s="19">
        <v>0</v>
      </c>
      <c r="J38" s="2" t="s">
        <v>9</v>
      </c>
    </row>
    <row r="39" spans="1:10" ht="31.5">
      <c r="A39" s="2" t="s">
        <v>72</v>
      </c>
      <c r="B39" s="22" t="s">
        <v>73</v>
      </c>
      <c r="C39" s="1" t="s">
        <v>31</v>
      </c>
      <c r="D39" s="2" t="s">
        <v>11</v>
      </c>
      <c r="E39" s="2" t="s">
        <v>11</v>
      </c>
      <c r="F39" s="21" t="s">
        <v>11</v>
      </c>
      <c r="G39" s="1" t="s">
        <v>71</v>
      </c>
      <c r="H39" s="1" t="s">
        <v>32</v>
      </c>
      <c r="I39" s="19">
        <f>892857.14-178571.43</f>
        <v>714285.71</v>
      </c>
      <c r="J39" s="2" t="s">
        <v>9</v>
      </c>
    </row>
    <row r="40" spans="1:10" ht="15.75">
      <c r="A40" s="24" t="s">
        <v>74</v>
      </c>
      <c r="B40" s="14" t="s">
        <v>66</v>
      </c>
      <c r="C40" s="1" t="s">
        <v>31</v>
      </c>
      <c r="D40" s="1" t="s">
        <v>11</v>
      </c>
      <c r="E40" s="2" t="s">
        <v>43</v>
      </c>
      <c r="F40" s="21">
        <v>70000</v>
      </c>
      <c r="G40" s="1" t="s">
        <v>27</v>
      </c>
      <c r="H40" s="20" t="s">
        <v>77</v>
      </c>
      <c r="I40" s="19">
        <v>243749.99999999997</v>
      </c>
      <c r="J40" s="2" t="s">
        <v>9</v>
      </c>
    </row>
    <row r="41" spans="1:10" ht="15.75">
      <c r="A41" s="24" t="s">
        <v>75</v>
      </c>
      <c r="B41" s="14" t="s">
        <v>67</v>
      </c>
      <c r="C41" s="1" t="s">
        <v>31</v>
      </c>
      <c r="D41" s="1" t="s">
        <v>11</v>
      </c>
      <c r="E41" s="2" t="s">
        <v>43</v>
      </c>
      <c r="F41" s="21">
        <v>600</v>
      </c>
      <c r="G41" s="1" t="s">
        <v>27</v>
      </c>
      <c r="H41" s="20" t="s">
        <v>77</v>
      </c>
      <c r="I41" s="19">
        <v>31071.42857142857</v>
      </c>
      <c r="J41" s="2" t="s">
        <v>9</v>
      </c>
    </row>
    <row r="42" spans="1:10" ht="15.75">
      <c r="A42" s="24" t="s">
        <v>76</v>
      </c>
      <c r="B42" s="14" t="s">
        <v>68</v>
      </c>
      <c r="C42" s="1" t="s">
        <v>31</v>
      </c>
      <c r="D42" s="1" t="s">
        <v>11</v>
      </c>
      <c r="E42" s="2" t="s">
        <v>43</v>
      </c>
      <c r="F42" s="21">
        <v>20000</v>
      </c>
      <c r="G42" s="1" t="s">
        <v>27</v>
      </c>
      <c r="H42" s="20" t="s">
        <v>77</v>
      </c>
      <c r="I42" s="19">
        <v>82321.42857142857</v>
      </c>
      <c r="J42" s="2" t="s">
        <v>9</v>
      </c>
    </row>
    <row r="43" spans="1:10" ht="15.75">
      <c r="A43" s="17" t="s">
        <v>83</v>
      </c>
      <c r="B43" s="26" t="s">
        <v>84</v>
      </c>
      <c r="C43" s="1" t="s">
        <v>15</v>
      </c>
      <c r="D43" s="1" t="s">
        <v>11</v>
      </c>
      <c r="E43" s="1" t="s">
        <v>11</v>
      </c>
      <c r="F43" s="18" t="s">
        <v>11</v>
      </c>
      <c r="G43" s="1" t="s">
        <v>12</v>
      </c>
      <c r="H43" s="11" t="s">
        <v>13</v>
      </c>
      <c r="I43" s="19">
        <f>2073600-514620-17000</f>
        <v>1541980</v>
      </c>
      <c r="J43" s="2" t="s">
        <v>9</v>
      </c>
    </row>
    <row r="44" spans="1:10" ht="15.75">
      <c r="A44" s="24" t="s">
        <v>85</v>
      </c>
      <c r="B44" s="14" t="s">
        <v>86</v>
      </c>
      <c r="C44" s="1" t="s">
        <v>29</v>
      </c>
      <c r="D44" s="1" t="s">
        <v>11</v>
      </c>
      <c r="E44" s="2" t="s">
        <v>43</v>
      </c>
      <c r="F44" s="21">
        <v>4</v>
      </c>
      <c r="G44" s="1" t="s">
        <v>27</v>
      </c>
      <c r="H44" s="11" t="s">
        <v>13</v>
      </c>
      <c r="I44" s="19">
        <v>17000</v>
      </c>
      <c r="J44" s="2" t="s">
        <v>9</v>
      </c>
    </row>
    <row r="45" ht="15.75">
      <c r="A45" s="13"/>
    </row>
    <row r="46" spans="1:10" ht="49.5" customHeight="1">
      <c r="A46" s="34" t="s">
        <v>14</v>
      </c>
      <c r="B46" s="34"/>
      <c r="C46" s="34"/>
      <c r="D46" s="34"/>
      <c r="E46" s="34"/>
      <c r="F46" s="34"/>
      <c r="G46" s="34"/>
      <c r="H46" s="34"/>
      <c r="I46" s="34"/>
      <c r="J46" s="34"/>
    </row>
    <row r="47" spans="1:10" s="10" customFormat="1" ht="47.25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s="10" customFormat="1" ht="15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s="10" customFormat="1" ht="15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ht="25.5" customHeight="1"/>
  </sheetData>
  <sheetProtection/>
  <mergeCells count="17">
    <mergeCell ref="A6:J6"/>
    <mergeCell ref="F8:F9"/>
    <mergeCell ref="A46:J46"/>
    <mergeCell ref="A8:A9"/>
    <mergeCell ref="C8:C9"/>
    <mergeCell ref="B8:B9"/>
    <mergeCell ref="G8:G9"/>
    <mergeCell ref="G1:J1"/>
    <mergeCell ref="G3:J3"/>
    <mergeCell ref="H8:H9"/>
    <mergeCell ref="I8:I9"/>
    <mergeCell ref="J8:J9"/>
    <mergeCell ref="D8:D9"/>
    <mergeCell ref="E8:E9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2" r:id="rId1"/>
  <rowBreaks count="1" manualBreakCount="1">
    <brk id="33" max="9" man="1"/>
  </rowBreaks>
  <ignoredErrors>
    <ignoredError sqref="A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Альгожин Асан</cp:lastModifiedBy>
  <cp:lastPrinted>2014-12-22T10:06:04Z</cp:lastPrinted>
  <dcterms:created xsi:type="dcterms:W3CDTF">2008-05-22T05:33:12Z</dcterms:created>
  <dcterms:modified xsi:type="dcterms:W3CDTF">2014-12-22T10:06:19Z</dcterms:modified>
  <cp:category/>
  <cp:version/>
  <cp:contentType/>
  <cp:contentStatus/>
</cp:coreProperties>
</file>